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atlicher Stundenzettel Vorla" sheetId="1" r:id="rId4"/>
  </sheets>
  <definedNames/>
  <calcPr/>
</workbook>
</file>

<file path=xl/sharedStrings.xml><?xml version="1.0" encoding="utf-8"?>
<sst xmlns="http://schemas.openxmlformats.org/spreadsheetml/2006/main" count="33" uniqueCount="31">
  <si>
    <r>
      <rPr>
        <rFont val="Inter Tight"/>
        <b/>
        <color rgb="FFFF0000"/>
        <sz val="12.0"/>
      </rPr>
      <t xml:space="preserve">Hör auf, Zeit mit manuellen Stundenzetteln zu verschwenden. </t>
    </r>
    <r>
      <rPr>
        <rFont val="Inter Tight"/>
        <b/>
        <color rgb="FF000000"/>
        <sz val="12.0"/>
      </rPr>
      <t xml:space="preserve">Automatisiere die Zeiterfassung und mach es in weniger als 1 Minute pro Tag.
</t>
    </r>
  </si>
  <si>
    <t>Mühelose, intelligente und sichere Lösung für die Zeiterfassung</t>
  </si>
  <si>
    <t xml:space="preserve">Starte kostenlos </t>
  </si>
  <si>
    <t>Monatlicher Stundenzettel</t>
  </si>
  <si>
    <t>Name:</t>
  </si>
  <si>
    <t>Emily Watson</t>
  </si>
  <si>
    <t>Startdaum:</t>
  </si>
  <si>
    <t>Abteilung:</t>
  </si>
  <si>
    <t>Marketing Team</t>
  </si>
  <si>
    <t>Reguläre Std.:</t>
  </si>
  <si>
    <t>Vorgesetzte/r:</t>
  </si>
  <si>
    <t>Suzanne Smith</t>
  </si>
  <si>
    <t>Stundensatz:</t>
  </si>
  <si>
    <t>Tag</t>
  </si>
  <si>
    <t>Beginn</t>
  </si>
  <si>
    <t>Ende</t>
  </si>
  <si>
    <t>Pause (Std)</t>
  </si>
  <si>
    <t>Reguläre Stunden</t>
  </si>
  <si>
    <t>PTO (Std)</t>
  </si>
  <si>
    <t>Krank (Std)</t>
  </si>
  <si>
    <t>Über-
stunden (Std)</t>
  </si>
  <si>
    <t>Gesamtzeit</t>
  </si>
  <si>
    <t>MONAT GESAMT</t>
  </si>
  <si>
    <t>STUNDENSATZ</t>
  </si>
  <si>
    <t>-</t>
  </si>
  <si>
    <t>GESAMTVERGÜTUNG MONAT</t>
  </si>
  <si>
    <t>Unterschrift Mitarbeiter/in</t>
  </si>
  <si>
    <t>Datum</t>
  </si>
  <si>
    <t>GESAMTSTUNDEN MONAT</t>
  </si>
  <si>
    <t>Unterschrift Vorgesetzte/r</t>
  </si>
  <si>
    <t>&gt;&gt; Automatisiere deine Stundenzettel noch heute mit Timeular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</si>
</sst>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/&quot;mm&quot;/&quot;yyyy"/>
    <numFmt numFmtId="165" formatCode="&quot;$&quot;#,##0"/>
    <numFmt numFmtId="166" formatCode="[$€]#,##0.00"/>
    <numFmt numFmtId="167" formatCode="dd&quot;.&quot;mm&quot;.&quot;yyyy"/>
    <numFmt numFmtId="168" formatCode="h&quot;:&quot;mm&quot; &quot;"/>
    <numFmt numFmtId="169" formatCode="h&quot;:&quot;mm&quot; &quot;am/pm"/>
  </numFmts>
  <fonts count="26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2.0"/>
      <color rgb="FF000000"/>
      <name val="Inter Tight"/>
    </font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999999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u/>
      <sz val="14.0"/>
      <color rgb="FF8855FF"/>
      <name val="Inter Tight"/>
    </font>
    <font>
      <b/>
      <u/>
      <sz val="11.0"/>
      <color rgb="FF8855FF"/>
      <name val="Inter Tigh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5">
    <border/>
    <border>
      <bottom style="dotted">
        <color rgb="FFB7B7B7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B7B7B7"/>
      </top>
      <bottom style="thin">
        <color rgb="FFD3D3DD"/>
      </bottom>
    </border>
    <border>
      <left style="thin">
        <color rgb="FFB7B7B7"/>
      </left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bottom style="dotted">
        <color rgb="FF666666"/>
      </bottom>
    </border>
    <border>
      <bottom style="thick">
        <color rgb="FF8855FF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2" fontId="10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0" fontId="12" numFmtId="0" xfId="0" applyFont="1"/>
    <xf borderId="0" fillId="2" fontId="13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1" fillId="0" fontId="15" numFmtId="0" xfId="0" applyAlignment="1" applyBorder="1" applyFont="1">
      <alignment readingOrder="0"/>
    </xf>
    <xf borderId="1" fillId="0" fontId="16" numFmtId="0" xfId="0" applyBorder="1" applyFont="1"/>
    <xf borderId="1" fillId="0" fontId="12" numFmtId="0" xfId="0" applyAlignment="1" applyBorder="1" applyFont="1">
      <alignment readingOrder="0"/>
    </xf>
    <xf borderId="0" fillId="0" fontId="14" numFmtId="0" xfId="0" applyAlignment="1" applyFont="1">
      <alignment readingOrder="0" vertical="bottom"/>
    </xf>
    <xf borderId="1" fillId="0" fontId="17" numFmtId="164" xfId="0" applyAlignment="1" applyBorder="1" applyFont="1" applyNumberFormat="1">
      <alignment horizontal="right" readingOrder="0" vertical="bottom"/>
    </xf>
    <xf borderId="0" fillId="0" fontId="14" numFmtId="4" xfId="0" applyAlignment="1" applyFont="1" applyNumberFormat="1">
      <alignment readingOrder="0" vertical="bottom"/>
    </xf>
    <xf borderId="1" fillId="0" fontId="17" numFmtId="4" xfId="0" applyAlignment="1" applyBorder="1" applyFont="1" applyNumberFormat="1">
      <alignment horizontal="right" vertical="bottom"/>
    </xf>
    <xf borderId="1" fillId="0" fontId="12" numFmtId="0" xfId="0" applyBorder="1" applyFont="1"/>
    <xf borderId="0" fillId="0" fontId="14" numFmtId="165" xfId="0" applyAlignment="1" applyFont="1" applyNumberFormat="1">
      <alignment readingOrder="0" vertical="bottom"/>
    </xf>
    <xf borderId="1" fillId="0" fontId="17" numFmtId="166" xfId="0" applyAlignment="1" applyBorder="1" applyFont="1" applyNumberFormat="1">
      <alignment horizontal="right" vertical="bottom"/>
    </xf>
    <xf borderId="1" fillId="0" fontId="17" numFmtId="165" xfId="0" applyAlignment="1" applyBorder="1" applyFont="1" applyNumberFormat="1">
      <alignment horizontal="right" vertical="bottom"/>
    </xf>
    <xf borderId="0" fillId="0" fontId="18" numFmtId="0" xfId="0" applyFont="1"/>
    <xf borderId="2" fillId="3" fontId="12" numFmtId="0" xfId="0" applyAlignment="1" applyBorder="1" applyFill="1" applyFont="1">
      <alignment horizontal="center" readingOrder="0" vertical="center"/>
    </xf>
    <xf borderId="3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vertical="center"/>
    </xf>
    <xf borderId="4" fillId="3" fontId="12" numFmtId="0" xfId="0" applyAlignment="1" applyBorder="1" applyFont="1">
      <alignment horizontal="center" readingOrder="0" shrinkToFit="0" vertical="center" wrapText="1"/>
    </xf>
    <xf borderId="0" fillId="2" fontId="19" numFmtId="0" xfId="0" applyFont="1"/>
    <xf borderId="5" fillId="2" fontId="18" numFmtId="167" xfId="0" applyAlignment="1" applyBorder="1" applyFont="1" applyNumberFormat="1">
      <alignment horizontal="right" vertical="center"/>
    </xf>
    <xf borderId="3" fillId="0" fontId="18" numFmtId="168" xfId="0" applyAlignment="1" applyBorder="1" applyFont="1" applyNumberFormat="1">
      <alignment horizontal="center" readingOrder="0" vertical="center"/>
    </xf>
    <xf borderId="4" fillId="0" fontId="18" numFmtId="168" xfId="0" applyAlignment="1" applyBorder="1" applyFont="1" applyNumberFormat="1">
      <alignment horizontal="center" readingOrder="0" vertical="center"/>
    </xf>
    <xf borderId="4" fillId="0" fontId="18" numFmtId="4" xfId="0" applyAlignment="1" applyBorder="1" applyFont="1" applyNumberFormat="1">
      <alignment horizontal="center" readingOrder="0" vertical="center"/>
    </xf>
    <xf borderId="4" fillId="4" fontId="18" numFmtId="4" xfId="0" applyAlignment="1" applyBorder="1" applyFill="1" applyFont="1" applyNumberFormat="1">
      <alignment horizontal="center" vertical="center"/>
    </xf>
    <xf borderId="4" fillId="5" fontId="18" numFmtId="4" xfId="0" applyAlignment="1" applyBorder="1" applyFill="1" applyFont="1" applyNumberFormat="1">
      <alignment horizontal="center" vertical="center"/>
    </xf>
    <xf borderId="0" fillId="2" fontId="19" numFmtId="4" xfId="0" applyFont="1" applyNumberFormat="1"/>
    <xf borderId="4" fillId="4" fontId="18" numFmtId="0" xfId="0" applyAlignment="1" applyBorder="1" applyFont="1">
      <alignment horizontal="center" vertical="center"/>
    </xf>
    <xf borderId="4" fillId="0" fontId="18" numFmtId="4" xfId="0" applyAlignment="1" applyBorder="1" applyFont="1" applyNumberFormat="1">
      <alignment horizontal="center" vertical="center"/>
    </xf>
    <xf borderId="3" fillId="0" fontId="18" numFmtId="169" xfId="0" applyAlignment="1" applyBorder="1" applyFont="1" applyNumberFormat="1">
      <alignment horizontal="center" readingOrder="0" vertical="center"/>
    </xf>
    <xf borderId="4" fillId="0" fontId="18" numFmtId="169" xfId="0" applyAlignment="1" applyBorder="1" applyFont="1" applyNumberFormat="1">
      <alignment horizontal="center" readingOrder="0" vertical="center"/>
    </xf>
    <xf borderId="4" fillId="0" fontId="18" numFmtId="169" xfId="0" applyAlignment="1" applyBorder="1" applyFont="1" applyNumberFormat="1">
      <alignment horizontal="center" vertical="center"/>
    </xf>
    <xf borderId="6" fillId="2" fontId="18" numFmtId="167" xfId="0" applyAlignment="1" applyBorder="1" applyFont="1" applyNumberFormat="1">
      <alignment horizontal="right" vertical="center"/>
    </xf>
    <xf borderId="7" fillId="5" fontId="14" numFmtId="0" xfId="0" applyAlignment="1" applyBorder="1" applyFont="1">
      <alignment horizontal="center" readingOrder="0" shrinkToFit="0" vertical="center" wrapText="1"/>
    </xf>
    <xf borderId="8" fillId="0" fontId="16" numFmtId="0" xfId="0" applyBorder="1" applyFont="1"/>
    <xf borderId="9" fillId="0" fontId="16" numFmtId="0" xfId="0" applyBorder="1" applyFont="1"/>
    <xf borderId="10" fillId="5" fontId="20" numFmtId="4" xfId="0" applyAlignment="1" applyBorder="1" applyFont="1" applyNumberFormat="1">
      <alignment horizontal="center" readingOrder="0" vertical="center"/>
    </xf>
    <xf borderId="10" fillId="5" fontId="20" numFmtId="4" xfId="0" applyAlignment="1" applyBorder="1" applyFont="1" applyNumberFormat="1">
      <alignment horizontal="center" vertical="center"/>
    </xf>
    <xf borderId="10" fillId="5" fontId="20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readingOrder="0" vertical="center"/>
    </xf>
    <xf borderId="12" fillId="0" fontId="16" numFmtId="0" xfId="0" applyBorder="1" applyFont="1"/>
    <xf borderId="3" fillId="0" fontId="16" numFmtId="0" xfId="0" applyBorder="1" applyFont="1"/>
    <xf borderId="4" fillId="0" fontId="20" numFmtId="166" xfId="0" applyAlignment="1" applyBorder="1" applyFont="1" applyNumberFormat="1">
      <alignment horizontal="center" readingOrder="0" vertical="center"/>
    </xf>
    <xf borderId="4" fillId="0" fontId="20" numFmtId="0" xfId="0" applyAlignment="1" applyBorder="1" applyFont="1">
      <alignment horizontal="center" readingOrder="0" vertical="center"/>
    </xf>
    <xf borderId="11" fillId="6" fontId="14" numFmtId="0" xfId="0" applyAlignment="1" applyBorder="1" applyFill="1" applyFont="1">
      <alignment horizontal="center" readingOrder="0" vertical="center"/>
    </xf>
    <xf borderId="4" fillId="6" fontId="6" numFmtId="166" xfId="0" applyAlignment="1" applyBorder="1" applyFont="1" applyNumberFormat="1">
      <alignment horizontal="center" vertical="center"/>
    </xf>
    <xf borderId="4" fillId="6" fontId="6" numFmtId="0" xfId="0" applyAlignment="1" applyBorder="1" applyFont="1">
      <alignment horizontal="center" readingOrder="0" vertical="center"/>
    </xf>
    <xf borderId="4" fillId="6" fontId="6" numFmtId="0" xfId="0" applyAlignment="1" applyBorder="1" applyFont="1">
      <alignment horizontal="center" vertical="center"/>
    </xf>
    <xf borderId="13" fillId="0" fontId="1" numFmtId="0" xfId="0" applyBorder="1" applyFont="1"/>
    <xf borderId="13" fillId="0" fontId="16" numFmtId="0" xfId="0" applyBorder="1" applyFont="1"/>
    <xf borderId="13" fillId="0" fontId="1" numFmtId="0" xfId="0" applyAlignment="1" applyBorder="1" applyFont="1">
      <alignment horizontal="center"/>
    </xf>
    <xf borderId="0" fillId="0" fontId="21" numFmtId="0" xfId="0" applyAlignment="1" applyFont="1">
      <alignment horizontal="center" readingOrder="0"/>
    </xf>
    <xf borderId="14" fillId="0" fontId="22" numFmtId="4" xfId="0" applyAlignment="1" applyBorder="1" applyFont="1" applyNumberFormat="1">
      <alignment horizontal="center" vertical="center"/>
    </xf>
    <xf borderId="14" fillId="0" fontId="16" numFmtId="0" xfId="0" applyBorder="1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23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4" fillId="0" fontId="22" numFmtId="166" xfId="0" applyAlignment="1" applyBorder="1" applyFont="1" applyNumberFormat="1">
      <alignment horizontal="center" vertical="center"/>
    </xf>
    <xf borderId="0" fillId="2" fontId="24" numFmtId="0" xfId="0" applyAlignment="1" applyFont="1">
      <alignment horizontal="center" readingOrder="0"/>
    </xf>
    <xf borderId="0" fillId="0" fontId="25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sheets-de" TargetMode="External"/><Relationship Id="rId2" Type="http://schemas.openxmlformats.org/officeDocument/2006/relationships/hyperlink" Target="https://app.timeular.com/?utm_source=content&amp;utm_medium=template&amp;utm_campaign=timesheets-d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4"/>
      <c r="C3" s="4"/>
      <c r="D3" s="4"/>
      <c r="E3" s="4"/>
      <c r="F3" s="5"/>
      <c r="G3" s="6" t="s">
        <v>0</v>
      </c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7"/>
      <c r="C4" s="8" t="s">
        <v>1</v>
      </c>
      <c r="F4" s="9"/>
      <c r="G4" s="10" t="s">
        <v>2</v>
      </c>
      <c r="H4" s="1"/>
      <c r="I4" s="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1"/>
      <c r="C5" s="11"/>
      <c r="D5" s="11"/>
      <c r="E5" s="1"/>
      <c r="F5" s="1"/>
      <c r="G5" s="1"/>
      <c r="H5" s="1"/>
      <c r="I5" s="1"/>
      <c r="J5" s="1"/>
      <c r="K5" s="3"/>
      <c r="L5" s="1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3" t="s">
        <v>3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4"/>
      <c r="C7" s="15"/>
      <c r="D7" s="15"/>
      <c r="E7" s="15"/>
      <c r="F7" s="15"/>
      <c r="G7" s="15"/>
      <c r="H7" s="15"/>
      <c r="I7" s="15"/>
      <c r="J7" s="1"/>
      <c r="K7" s="3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17" t="s">
        <v>4</v>
      </c>
      <c r="C8" s="18" t="s">
        <v>5</v>
      </c>
      <c r="D8" s="19"/>
      <c r="E8" s="19"/>
      <c r="F8" s="20"/>
      <c r="G8" s="15"/>
      <c r="H8" s="21" t="s">
        <v>6</v>
      </c>
      <c r="I8" s="22">
        <v>45293.0</v>
      </c>
      <c r="J8" s="22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17" t="s">
        <v>7</v>
      </c>
      <c r="C9" s="18" t="s">
        <v>8</v>
      </c>
      <c r="D9" s="19"/>
      <c r="E9" s="19"/>
      <c r="F9" s="20"/>
      <c r="G9" s="15"/>
      <c r="H9" s="23" t="s">
        <v>9</v>
      </c>
      <c r="I9" s="24">
        <v>8.0</v>
      </c>
      <c r="J9" s="24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17" t="s">
        <v>10</v>
      </c>
      <c r="C10" s="18" t="s">
        <v>11</v>
      </c>
      <c r="D10" s="19"/>
      <c r="E10" s="19"/>
      <c r="F10" s="25"/>
      <c r="G10" s="15"/>
      <c r="H10" s="26" t="s">
        <v>12</v>
      </c>
      <c r="I10" s="27">
        <v>50.0</v>
      </c>
      <c r="J10" s="28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5"/>
      <c r="C11" s="15"/>
      <c r="D11" s="15"/>
      <c r="E11" s="15"/>
      <c r="F11" s="15"/>
      <c r="G11" s="15"/>
      <c r="H11" s="15"/>
      <c r="I11" s="15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7.5" customHeight="1">
      <c r="A12" s="29"/>
      <c r="B12" s="30" t="s">
        <v>13</v>
      </c>
      <c r="C12" s="31" t="s">
        <v>14</v>
      </c>
      <c r="D12" s="32" t="s">
        <v>15</v>
      </c>
      <c r="E12" s="32" t="s">
        <v>16</v>
      </c>
      <c r="F12" s="33" t="s">
        <v>17</v>
      </c>
      <c r="G12" s="32" t="s">
        <v>18</v>
      </c>
      <c r="H12" s="32" t="s">
        <v>19</v>
      </c>
      <c r="I12" s="32" t="s">
        <v>20</v>
      </c>
      <c r="J12" s="32" t="s">
        <v>21</v>
      </c>
      <c r="K12" s="34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ht="22.5" customHeight="1">
      <c r="A13" s="29"/>
      <c r="B13" s="35">
        <f>I8</f>
        <v>45293</v>
      </c>
      <c r="C13" s="36"/>
      <c r="D13" s="37">
        <v>0.5</v>
      </c>
      <c r="E13" s="38">
        <v>0.5</v>
      </c>
      <c r="F13" s="39">
        <f t="shared" ref="F13:F17" si="1">IF(K13&gt;$I$9,$I$9,K13)</f>
        <v>8</v>
      </c>
      <c r="G13" s="38">
        <v>0.0</v>
      </c>
      <c r="H13" s="38">
        <v>0.0</v>
      </c>
      <c r="I13" s="39">
        <f t="shared" ref="I13:I41" si="2">IF(K13&gt;$I$9,K13-$I$9,0)</f>
        <v>3.5</v>
      </c>
      <c r="J13" s="40">
        <f t="shared" ref="J13:J42" si="3">SUM(F13:I13)</f>
        <v>11.5</v>
      </c>
      <c r="K13" s="41">
        <f t="shared" ref="K13:K41" si="4">IF(D13&gt;C13,((D13-C13)*24)-E13,0)</f>
        <v>11.5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ht="22.5" customHeight="1">
      <c r="A14" s="29"/>
      <c r="B14" s="35">
        <f t="shared" ref="B14:B41" si="5">B13+1</f>
        <v>45294</v>
      </c>
      <c r="C14" s="36">
        <v>0.4166666666666667</v>
      </c>
      <c r="D14" s="37">
        <v>0.5833333333333334</v>
      </c>
      <c r="E14" s="38">
        <v>0.0</v>
      </c>
      <c r="F14" s="39">
        <f t="shared" si="1"/>
        <v>4</v>
      </c>
      <c r="G14" s="38"/>
      <c r="H14" s="38">
        <v>4.0</v>
      </c>
      <c r="I14" s="42">
        <f t="shared" si="2"/>
        <v>0</v>
      </c>
      <c r="J14" s="40">
        <f t="shared" si="3"/>
        <v>8</v>
      </c>
      <c r="K14" s="41">
        <f t="shared" si="4"/>
        <v>4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ht="22.5" customHeight="1">
      <c r="A15" s="29"/>
      <c r="B15" s="35">
        <f t="shared" si="5"/>
        <v>45295</v>
      </c>
      <c r="C15" s="36">
        <v>0.3333333333333333</v>
      </c>
      <c r="D15" s="37">
        <v>0.7083333333333334</v>
      </c>
      <c r="E15" s="38">
        <v>0.0</v>
      </c>
      <c r="F15" s="39">
        <f t="shared" si="1"/>
        <v>8</v>
      </c>
      <c r="G15" s="38"/>
      <c r="H15" s="43"/>
      <c r="I15" s="39">
        <f t="shared" si="2"/>
        <v>1</v>
      </c>
      <c r="J15" s="40">
        <f t="shared" si="3"/>
        <v>9</v>
      </c>
      <c r="K15" s="41">
        <f t="shared" si="4"/>
        <v>9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ht="22.5" customHeight="1">
      <c r="A16" s="29"/>
      <c r="B16" s="35">
        <f t="shared" si="5"/>
        <v>45296</v>
      </c>
      <c r="C16" s="36">
        <v>0.375</v>
      </c>
      <c r="D16" s="37">
        <v>0.75</v>
      </c>
      <c r="E16" s="38">
        <v>1.5</v>
      </c>
      <c r="F16" s="39">
        <f t="shared" si="1"/>
        <v>7.5</v>
      </c>
      <c r="G16" s="38">
        <v>0.0</v>
      </c>
      <c r="H16" s="38">
        <v>0.0</v>
      </c>
      <c r="I16" s="42">
        <f t="shared" si="2"/>
        <v>0</v>
      </c>
      <c r="J16" s="40">
        <f t="shared" si="3"/>
        <v>7.5</v>
      </c>
      <c r="K16" s="41">
        <f t="shared" si="4"/>
        <v>7.5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ht="22.5" customHeight="1">
      <c r="A17" s="29"/>
      <c r="B17" s="35">
        <f t="shared" si="5"/>
        <v>45297</v>
      </c>
      <c r="C17" s="36">
        <v>0.3333333333333333</v>
      </c>
      <c r="D17" s="37">
        <v>0.7083333333333334</v>
      </c>
      <c r="E17" s="38">
        <v>0.0</v>
      </c>
      <c r="F17" s="39">
        <f t="shared" si="1"/>
        <v>8</v>
      </c>
      <c r="G17" s="38"/>
      <c r="H17" s="43"/>
      <c r="I17" s="39">
        <f t="shared" si="2"/>
        <v>1</v>
      </c>
      <c r="J17" s="40">
        <f t="shared" si="3"/>
        <v>9</v>
      </c>
      <c r="K17" s="41">
        <f t="shared" si="4"/>
        <v>9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ht="22.5" customHeight="1">
      <c r="A18" s="29"/>
      <c r="B18" s="35">
        <f t="shared" si="5"/>
        <v>45298</v>
      </c>
      <c r="C18" s="36"/>
      <c r="D18" s="37"/>
      <c r="E18" s="38"/>
      <c r="F18" s="39"/>
      <c r="G18" s="38">
        <v>8.0</v>
      </c>
      <c r="H18" s="43"/>
      <c r="I18" s="42">
        <f t="shared" si="2"/>
        <v>0</v>
      </c>
      <c r="J18" s="40">
        <f t="shared" si="3"/>
        <v>8</v>
      </c>
      <c r="K18" s="41">
        <f t="shared" si="4"/>
        <v>0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ht="22.5" customHeight="1">
      <c r="A19" s="29"/>
      <c r="B19" s="35">
        <f t="shared" si="5"/>
        <v>45299</v>
      </c>
      <c r="C19" s="36">
        <v>0.3333333333333333</v>
      </c>
      <c r="D19" s="37">
        <v>0.7083333333333334</v>
      </c>
      <c r="E19" s="38">
        <v>1.0</v>
      </c>
      <c r="F19" s="39">
        <f t="shared" ref="F19:F41" si="6">IF(K19&gt;$I$9,$I$9,K19)</f>
        <v>8</v>
      </c>
      <c r="G19" s="38"/>
      <c r="H19" s="38">
        <v>0.0</v>
      </c>
      <c r="I19" s="42">
        <f t="shared" si="2"/>
        <v>0</v>
      </c>
      <c r="J19" s="40">
        <f t="shared" si="3"/>
        <v>8</v>
      </c>
      <c r="K19" s="41">
        <f t="shared" si="4"/>
        <v>8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ht="22.5" customHeight="1">
      <c r="A20" s="29"/>
      <c r="B20" s="35">
        <f t="shared" si="5"/>
        <v>45300</v>
      </c>
      <c r="C20" s="36">
        <v>0.4166666666666667</v>
      </c>
      <c r="D20" s="37">
        <v>0.75</v>
      </c>
      <c r="E20" s="38">
        <v>0.5</v>
      </c>
      <c r="F20" s="39">
        <f t="shared" si="6"/>
        <v>7.5</v>
      </c>
      <c r="G20" s="38"/>
      <c r="H20" s="43"/>
      <c r="I20" s="42">
        <f t="shared" si="2"/>
        <v>0</v>
      </c>
      <c r="J20" s="40">
        <f t="shared" si="3"/>
        <v>7.5</v>
      </c>
      <c r="K20" s="41">
        <f t="shared" si="4"/>
        <v>7.5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ht="22.5" customHeight="1">
      <c r="A21" s="29"/>
      <c r="B21" s="35">
        <f t="shared" si="5"/>
        <v>45301</v>
      </c>
      <c r="C21" s="44"/>
      <c r="D21" s="45"/>
      <c r="E21" s="38"/>
      <c r="F21" s="39">
        <f t="shared" si="6"/>
        <v>0</v>
      </c>
      <c r="G21" s="38"/>
      <c r="H21" s="38">
        <v>8.0</v>
      </c>
      <c r="I21" s="42">
        <f t="shared" si="2"/>
        <v>0</v>
      </c>
      <c r="J21" s="40">
        <f t="shared" si="3"/>
        <v>8</v>
      </c>
      <c r="K21" s="41">
        <f t="shared" si="4"/>
        <v>0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ht="22.5" customHeight="1">
      <c r="A22" s="29"/>
      <c r="B22" s="35">
        <f t="shared" si="5"/>
        <v>45302</v>
      </c>
      <c r="C22" s="44"/>
      <c r="D22" s="46"/>
      <c r="E22" s="43"/>
      <c r="F22" s="39">
        <f t="shared" si="6"/>
        <v>0</v>
      </c>
      <c r="G22" s="38">
        <v>8.0</v>
      </c>
      <c r="H22" s="43"/>
      <c r="I22" s="42">
        <f t="shared" si="2"/>
        <v>0</v>
      </c>
      <c r="J22" s="40">
        <f t="shared" si="3"/>
        <v>8</v>
      </c>
      <c r="K22" s="41">
        <f t="shared" si="4"/>
        <v>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ht="22.5" customHeight="1">
      <c r="A23" s="29"/>
      <c r="B23" s="35">
        <f t="shared" si="5"/>
        <v>45303</v>
      </c>
      <c r="C23" s="44"/>
      <c r="D23" s="46"/>
      <c r="E23" s="43"/>
      <c r="F23" s="39">
        <f t="shared" si="6"/>
        <v>0</v>
      </c>
      <c r="G23" s="38"/>
      <c r="H23" s="43"/>
      <c r="I23" s="42">
        <f t="shared" si="2"/>
        <v>0</v>
      </c>
      <c r="J23" s="40">
        <f t="shared" si="3"/>
        <v>0</v>
      </c>
      <c r="K23" s="41">
        <f t="shared" si="4"/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ht="22.5" customHeight="1">
      <c r="A24" s="29"/>
      <c r="B24" s="35">
        <f t="shared" si="5"/>
        <v>45304</v>
      </c>
      <c r="C24" s="44"/>
      <c r="D24" s="46"/>
      <c r="E24" s="43"/>
      <c r="F24" s="39">
        <f t="shared" si="6"/>
        <v>0</v>
      </c>
      <c r="G24" s="38"/>
      <c r="H24" s="43"/>
      <c r="I24" s="42">
        <f t="shared" si="2"/>
        <v>0</v>
      </c>
      <c r="J24" s="40">
        <f t="shared" si="3"/>
        <v>0</v>
      </c>
      <c r="K24" s="41">
        <f t="shared" si="4"/>
        <v>0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ht="22.5" customHeight="1">
      <c r="A25" s="29"/>
      <c r="B25" s="35">
        <f t="shared" si="5"/>
        <v>45305</v>
      </c>
      <c r="C25" s="44"/>
      <c r="D25" s="46"/>
      <c r="E25" s="43"/>
      <c r="F25" s="39">
        <f t="shared" si="6"/>
        <v>0</v>
      </c>
      <c r="G25" s="38"/>
      <c r="H25" s="43"/>
      <c r="I25" s="42">
        <f t="shared" si="2"/>
        <v>0</v>
      </c>
      <c r="J25" s="40">
        <f t="shared" si="3"/>
        <v>0</v>
      </c>
      <c r="K25" s="41">
        <f t="shared" si="4"/>
        <v>0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ht="22.5" customHeight="1">
      <c r="A26" s="29"/>
      <c r="B26" s="35">
        <f t="shared" si="5"/>
        <v>45306</v>
      </c>
      <c r="C26" s="44"/>
      <c r="D26" s="46"/>
      <c r="E26" s="43"/>
      <c r="F26" s="39">
        <f t="shared" si="6"/>
        <v>0</v>
      </c>
      <c r="G26" s="38"/>
      <c r="H26" s="43"/>
      <c r="I26" s="42">
        <f t="shared" si="2"/>
        <v>0</v>
      </c>
      <c r="J26" s="40">
        <f t="shared" si="3"/>
        <v>0</v>
      </c>
      <c r="K26" s="41">
        <f t="shared" si="4"/>
        <v>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ht="22.5" customHeight="1">
      <c r="A27" s="29"/>
      <c r="B27" s="35">
        <f t="shared" si="5"/>
        <v>45307</v>
      </c>
      <c r="C27" s="44"/>
      <c r="D27" s="46"/>
      <c r="E27" s="43"/>
      <c r="F27" s="39">
        <f t="shared" si="6"/>
        <v>0</v>
      </c>
      <c r="G27" s="38"/>
      <c r="H27" s="43"/>
      <c r="I27" s="42">
        <f t="shared" si="2"/>
        <v>0</v>
      </c>
      <c r="J27" s="40">
        <f t="shared" si="3"/>
        <v>0</v>
      </c>
      <c r="K27" s="41">
        <f t="shared" si="4"/>
        <v>0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ht="22.5" customHeight="1">
      <c r="A28" s="29"/>
      <c r="B28" s="35">
        <f t="shared" si="5"/>
        <v>45308</v>
      </c>
      <c r="C28" s="44"/>
      <c r="D28" s="46"/>
      <c r="E28" s="43"/>
      <c r="F28" s="39">
        <f t="shared" si="6"/>
        <v>0</v>
      </c>
      <c r="G28" s="38"/>
      <c r="H28" s="43"/>
      <c r="I28" s="42">
        <f t="shared" si="2"/>
        <v>0</v>
      </c>
      <c r="J28" s="40">
        <f t="shared" si="3"/>
        <v>0</v>
      </c>
      <c r="K28" s="41">
        <f t="shared" si="4"/>
        <v>0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ht="22.5" customHeight="1">
      <c r="A29" s="29"/>
      <c r="B29" s="35">
        <f t="shared" si="5"/>
        <v>45309</v>
      </c>
      <c r="C29" s="44"/>
      <c r="D29" s="46"/>
      <c r="E29" s="43"/>
      <c r="F29" s="39">
        <f t="shared" si="6"/>
        <v>0</v>
      </c>
      <c r="G29" s="38"/>
      <c r="H29" s="43"/>
      <c r="I29" s="42">
        <f t="shared" si="2"/>
        <v>0</v>
      </c>
      <c r="J29" s="40">
        <f t="shared" si="3"/>
        <v>0</v>
      </c>
      <c r="K29" s="41">
        <f t="shared" si="4"/>
        <v>0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ht="22.5" customHeight="1">
      <c r="A30" s="29"/>
      <c r="B30" s="35">
        <f t="shared" si="5"/>
        <v>45310</v>
      </c>
      <c r="C30" s="44"/>
      <c r="D30" s="46"/>
      <c r="E30" s="43"/>
      <c r="F30" s="39">
        <f t="shared" si="6"/>
        <v>0</v>
      </c>
      <c r="G30" s="38"/>
      <c r="H30" s="43"/>
      <c r="I30" s="42">
        <f t="shared" si="2"/>
        <v>0</v>
      </c>
      <c r="J30" s="40">
        <f t="shared" si="3"/>
        <v>0</v>
      </c>
      <c r="K30" s="41">
        <f t="shared" si="4"/>
        <v>0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ht="22.5" customHeight="1">
      <c r="A31" s="29"/>
      <c r="B31" s="35">
        <f t="shared" si="5"/>
        <v>45311</v>
      </c>
      <c r="C31" s="44"/>
      <c r="D31" s="46"/>
      <c r="E31" s="43"/>
      <c r="F31" s="39">
        <f t="shared" si="6"/>
        <v>0</v>
      </c>
      <c r="G31" s="38"/>
      <c r="H31" s="43"/>
      <c r="I31" s="42">
        <f t="shared" si="2"/>
        <v>0</v>
      </c>
      <c r="J31" s="40">
        <f t="shared" si="3"/>
        <v>0</v>
      </c>
      <c r="K31" s="41">
        <f t="shared" si="4"/>
        <v>0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ht="22.5" customHeight="1">
      <c r="A32" s="29"/>
      <c r="B32" s="35">
        <f t="shared" si="5"/>
        <v>45312</v>
      </c>
      <c r="C32" s="44"/>
      <c r="D32" s="46"/>
      <c r="E32" s="43"/>
      <c r="F32" s="39">
        <f t="shared" si="6"/>
        <v>0</v>
      </c>
      <c r="G32" s="38"/>
      <c r="H32" s="43"/>
      <c r="I32" s="42">
        <f t="shared" si="2"/>
        <v>0</v>
      </c>
      <c r="J32" s="40">
        <f t="shared" si="3"/>
        <v>0</v>
      </c>
      <c r="K32" s="41">
        <f t="shared" si="4"/>
        <v>0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ht="22.5" customHeight="1">
      <c r="A33" s="29"/>
      <c r="B33" s="35">
        <f t="shared" si="5"/>
        <v>45313</v>
      </c>
      <c r="C33" s="44"/>
      <c r="D33" s="46"/>
      <c r="E33" s="43"/>
      <c r="F33" s="39">
        <f t="shared" si="6"/>
        <v>0</v>
      </c>
      <c r="G33" s="38"/>
      <c r="H33" s="43"/>
      <c r="I33" s="42">
        <f t="shared" si="2"/>
        <v>0</v>
      </c>
      <c r="J33" s="40">
        <f t="shared" si="3"/>
        <v>0</v>
      </c>
      <c r="K33" s="41">
        <f t="shared" si="4"/>
        <v>0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ht="22.5" customHeight="1">
      <c r="A34" s="29"/>
      <c r="B34" s="35">
        <f t="shared" si="5"/>
        <v>45314</v>
      </c>
      <c r="C34" s="44"/>
      <c r="D34" s="46"/>
      <c r="E34" s="43"/>
      <c r="F34" s="39">
        <f t="shared" si="6"/>
        <v>0</v>
      </c>
      <c r="G34" s="38"/>
      <c r="H34" s="43"/>
      <c r="I34" s="42">
        <f t="shared" si="2"/>
        <v>0</v>
      </c>
      <c r="J34" s="40">
        <f t="shared" si="3"/>
        <v>0</v>
      </c>
      <c r="K34" s="41">
        <f t="shared" si="4"/>
        <v>0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ht="22.5" customHeight="1">
      <c r="A35" s="29"/>
      <c r="B35" s="35">
        <f t="shared" si="5"/>
        <v>45315</v>
      </c>
      <c r="C35" s="44"/>
      <c r="D35" s="46"/>
      <c r="E35" s="43"/>
      <c r="F35" s="39">
        <f t="shared" si="6"/>
        <v>0</v>
      </c>
      <c r="G35" s="38"/>
      <c r="H35" s="43"/>
      <c r="I35" s="42">
        <f t="shared" si="2"/>
        <v>0</v>
      </c>
      <c r="J35" s="40">
        <f t="shared" si="3"/>
        <v>0</v>
      </c>
      <c r="K35" s="41">
        <f t="shared" si="4"/>
        <v>0</v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ht="22.5" customHeight="1">
      <c r="A36" s="29"/>
      <c r="B36" s="35">
        <f t="shared" si="5"/>
        <v>45316</v>
      </c>
      <c r="C36" s="44"/>
      <c r="D36" s="46"/>
      <c r="E36" s="43"/>
      <c r="F36" s="39">
        <f t="shared" si="6"/>
        <v>0</v>
      </c>
      <c r="G36" s="38"/>
      <c r="H36" s="43"/>
      <c r="I36" s="42">
        <f t="shared" si="2"/>
        <v>0</v>
      </c>
      <c r="J36" s="40">
        <f t="shared" si="3"/>
        <v>0</v>
      </c>
      <c r="K36" s="41">
        <f t="shared" si="4"/>
        <v>0</v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ht="22.5" customHeight="1">
      <c r="A37" s="29"/>
      <c r="B37" s="35">
        <f t="shared" si="5"/>
        <v>45317</v>
      </c>
      <c r="C37" s="44"/>
      <c r="D37" s="46"/>
      <c r="E37" s="43"/>
      <c r="F37" s="39">
        <f t="shared" si="6"/>
        <v>0</v>
      </c>
      <c r="G37" s="38"/>
      <c r="H37" s="43"/>
      <c r="I37" s="42">
        <f t="shared" si="2"/>
        <v>0</v>
      </c>
      <c r="J37" s="40">
        <f t="shared" si="3"/>
        <v>0</v>
      </c>
      <c r="K37" s="41">
        <f t="shared" si="4"/>
        <v>0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ht="22.5" customHeight="1">
      <c r="A38" s="29"/>
      <c r="B38" s="35">
        <f t="shared" si="5"/>
        <v>45318</v>
      </c>
      <c r="C38" s="44"/>
      <c r="D38" s="46"/>
      <c r="E38" s="43"/>
      <c r="F38" s="39">
        <f t="shared" si="6"/>
        <v>0</v>
      </c>
      <c r="G38" s="38"/>
      <c r="H38" s="43"/>
      <c r="I38" s="42">
        <f t="shared" si="2"/>
        <v>0</v>
      </c>
      <c r="J38" s="40">
        <f t="shared" si="3"/>
        <v>0</v>
      </c>
      <c r="K38" s="41">
        <f t="shared" si="4"/>
        <v>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</row>
    <row r="39" ht="22.5" customHeight="1">
      <c r="A39" s="29"/>
      <c r="B39" s="35">
        <f t="shared" si="5"/>
        <v>45319</v>
      </c>
      <c r="C39" s="44"/>
      <c r="D39" s="46"/>
      <c r="E39" s="43"/>
      <c r="F39" s="39">
        <f t="shared" si="6"/>
        <v>0</v>
      </c>
      <c r="G39" s="38"/>
      <c r="H39" s="43"/>
      <c r="I39" s="42">
        <f t="shared" si="2"/>
        <v>0</v>
      </c>
      <c r="J39" s="40">
        <f t="shared" si="3"/>
        <v>0</v>
      </c>
      <c r="K39" s="41">
        <f t="shared" si="4"/>
        <v>0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ht="22.5" customHeight="1">
      <c r="A40" s="29"/>
      <c r="B40" s="35">
        <f t="shared" si="5"/>
        <v>45320</v>
      </c>
      <c r="C40" s="44"/>
      <c r="D40" s="46"/>
      <c r="E40" s="43"/>
      <c r="F40" s="39">
        <f t="shared" si="6"/>
        <v>0</v>
      </c>
      <c r="G40" s="38"/>
      <c r="H40" s="43"/>
      <c r="I40" s="42">
        <f t="shared" si="2"/>
        <v>0</v>
      </c>
      <c r="J40" s="40">
        <f t="shared" si="3"/>
        <v>0</v>
      </c>
      <c r="K40" s="41">
        <f t="shared" si="4"/>
        <v>0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ht="22.5" customHeight="1">
      <c r="A41" s="29"/>
      <c r="B41" s="47">
        <f t="shared" si="5"/>
        <v>45321</v>
      </c>
      <c r="C41" s="44"/>
      <c r="D41" s="46"/>
      <c r="E41" s="43"/>
      <c r="F41" s="39">
        <f t="shared" si="6"/>
        <v>0</v>
      </c>
      <c r="G41" s="38"/>
      <c r="H41" s="43"/>
      <c r="I41" s="42">
        <f t="shared" si="2"/>
        <v>0</v>
      </c>
      <c r="J41" s="40">
        <f t="shared" si="3"/>
        <v>0</v>
      </c>
      <c r="K41" s="41">
        <f t="shared" si="4"/>
        <v>0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ht="30.0" customHeight="1">
      <c r="A42" s="29"/>
      <c r="B42" s="48" t="s">
        <v>22</v>
      </c>
      <c r="C42" s="49"/>
      <c r="D42" s="49"/>
      <c r="E42" s="50"/>
      <c r="F42" s="51">
        <f>SUM(F13:F41)</f>
        <v>51</v>
      </c>
      <c r="G42" s="51">
        <f>SUM(G14:G41)</f>
        <v>16</v>
      </c>
      <c r="H42" s="52">
        <f>SUM(H13:H41)</f>
        <v>12</v>
      </c>
      <c r="I42" s="53">
        <f>SUM(I12:I41)</f>
        <v>5.5</v>
      </c>
      <c r="J42" s="52">
        <f t="shared" si="3"/>
        <v>84.5</v>
      </c>
      <c r="K42" s="34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ht="30.0" customHeight="1">
      <c r="A43" s="29"/>
      <c r="B43" s="54" t="s">
        <v>23</v>
      </c>
      <c r="C43" s="55"/>
      <c r="D43" s="55"/>
      <c r="E43" s="56"/>
      <c r="F43" s="57">
        <v>50.0</v>
      </c>
      <c r="G43" s="58">
        <v>0.0</v>
      </c>
      <c r="H43" s="58">
        <v>0.0</v>
      </c>
      <c r="I43" s="57">
        <v>60.0</v>
      </c>
      <c r="J43" s="58" t="s">
        <v>24</v>
      </c>
      <c r="K43" s="34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  <row r="44" ht="30.0" customHeight="1">
      <c r="A44" s="29"/>
      <c r="B44" s="59" t="s">
        <v>25</v>
      </c>
      <c r="C44" s="55"/>
      <c r="D44" s="55"/>
      <c r="E44" s="56"/>
      <c r="F44" s="60">
        <f>F42*F43</f>
        <v>2550</v>
      </c>
      <c r="G44" s="61">
        <v>0.0</v>
      </c>
      <c r="H44" s="62">
        <f t="shared" ref="H44:I44" si="7">H43*H42</f>
        <v>0</v>
      </c>
      <c r="I44" s="60">
        <f t="shared" si="7"/>
        <v>330</v>
      </c>
      <c r="J44" s="60">
        <f>SUM(F44:I44)</f>
        <v>2880</v>
      </c>
      <c r="K44" s="34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63"/>
      <c r="C49" s="64"/>
      <c r="D49" s="1"/>
      <c r="E49" s="65"/>
      <c r="F49" s="64"/>
      <c r="G49" s="1"/>
      <c r="H49" s="66"/>
      <c r="I49" s="67">
        <f>J42</f>
        <v>84.5</v>
      </c>
      <c r="J49" s="68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69" t="s">
        <v>26</v>
      </c>
      <c r="C50" s="1"/>
      <c r="D50" s="1"/>
      <c r="E50" s="69" t="s">
        <v>27</v>
      </c>
      <c r="F50" s="70"/>
      <c r="G50" s="1"/>
      <c r="H50" s="71"/>
      <c r="I50" s="72" t="s">
        <v>28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48.0" customHeight="1">
      <c r="A51" s="1"/>
      <c r="B51" s="1"/>
      <c r="C51" s="1"/>
      <c r="D51" s="1"/>
      <c r="E51" s="1"/>
      <c r="F51" s="1"/>
      <c r="G51" s="1"/>
      <c r="H51" s="73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63"/>
      <c r="C52" s="64"/>
      <c r="D52" s="1"/>
      <c r="E52" s="65"/>
      <c r="F52" s="64"/>
      <c r="G52" s="1"/>
      <c r="H52" s="66"/>
      <c r="I52" s="74">
        <f>J44</f>
        <v>2880</v>
      </c>
      <c r="J52" s="68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69" t="s">
        <v>29</v>
      </c>
      <c r="C53" s="1"/>
      <c r="D53" s="1"/>
      <c r="E53" s="69" t="s">
        <v>27</v>
      </c>
      <c r="F53" s="70"/>
      <c r="G53" s="1"/>
      <c r="H53" s="1"/>
      <c r="I53" s="72" t="s">
        <v>25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40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75" t="s">
        <v>30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76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19">
    <mergeCell ref="G3:J3"/>
    <mergeCell ref="C4:E4"/>
    <mergeCell ref="B6:D6"/>
    <mergeCell ref="C8:E8"/>
    <mergeCell ref="C9:E9"/>
    <mergeCell ref="C10:E10"/>
    <mergeCell ref="B42:E42"/>
    <mergeCell ref="E52:F52"/>
    <mergeCell ref="I52:J52"/>
    <mergeCell ref="I53:J53"/>
    <mergeCell ref="B57:J57"/>
    <mergeCell ref="B58:D58"/>
    <mergeCell ref="B43:E43"/>
    <mergeCell ref="B44:E44"/>
    <mergeCell ref="B49:C49"/>
    <mergeCell ref="E49:F49"/>
    <mergeCell ref="I49:J49"/>
    <mergeCell ref="I50:J50"/>
    <mergeCell ref="B52:C52"/>
  </mergeCells>
  <hyperlinks>
    <hyperlink r:id="rId1" location="/register" ref="G4"/>
    <hyperlink r:id="rId2" location="/register" ref="B57"/>
  </hyperlinks>
  <drawing r:id="rId3"/>
</worksheet>
</file>